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ychebotok\Documents\Закупки\ТО Кондиціонери 2023\"/>
    </mc:Choice>
  </mc:AlternateContent>
  <xr:revisionPtr revIDLastSave="0" documentId="13_ncr:1_{7E59EAD8-655E-4CE0-BF08-D0594B2C34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" sheetId="3" r:id="rId1"/>
    <sheet name="Сп. 1" sheetId="1" r:id="rId2"/>
    <sheet name="Сп.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 l="1"/>
  <c r="H19" i="1"/>
  <c r="F19" i="1"/>
  <c r="E19" i="1"/>
  <c r="C9" i="3" l="1"/>
  <c r="C8" i="3"/>
  <c r="I20" i="1" l="1"/>
  <c r="D8" i="3" s="1"/>
  <c r="H62" i="2"/>
  <c r="F62" i="2"/>
  <c r="H32" i="2"/>
  <c r="F32" i="2"/>
  <c r="H11" i="2"/>
  <c r="F11" i="2"/>
  <c r="F72" i="2" l="1"/>
  <c r="H72" i="2"/>
  <c r="H73" i="2" l="1"/>
  <c r="D9" i="3" s="1"/>
  <c r="D10" i="3" s="1"/>
</calcChain>
</file>

<file path=xl/sharedStrings.xml><?xml version="1.0" encoding="utf-8"?>
<sst xmlns="http://schemas.openxmlformats.org/spreadsheetml/2006/main" count="263" uniqueCount="172">
  <si>
    <t>№ з/п</t>
  </si>
  <si>
    <t>в межах обласного центру</t>
  </si>
  <si>
    <t>поза межами обласного центру</t>
  </si>
  <si>
    <t>кг</t>
  </si>
  <si>
    <t>м.п.</t>
  </si>
  <si>
    <t>Ремонт дренажного лотка внутрiшнього блоку</t>
  </si>
  <si>
    <t>Предмет тендера</t>
  </si>
  <si>
    <t>Директор</t>
  </si>
  <si>
    <t>Комерційна пропозиція</t>
  </si>
  <si>
    <t>Компанія- претендент</t>
  </si>
  <si>
    <t xml:space="preserve">Технічне обслуговування  та ремонт кондиціонерів  у Головному офісі та відділеннях регіональної мережі Банку.  </t>
  </si>
  <si>
    <t>1</t>
  </si>
  <si>
    <t>2</t>
  </si>
  <si>
    <t>№ Специфікації</t>
  </si>
  <si>
    <t>Найменування послуги</t>
  </si>
  <si>
    <t xml:space="preserve">I. </t>
  </si>
  <si>
    <t>шт.</t>
  </si>
  <si>
    <t>Демонтаж внешнего блока кондиционера</t>
  </si>
  <si>
    <t>Монтаж трасы для кондиционера настенного типа</t>
  </si>
  <si>
    <t>м/п</t>
  </si>
  <si>
    <t>Монтаж трасы для кондиционера канального типа</t>
  </si>
  <si>
    <t>Монтаж/демонтаж дренажного насоса</t>
  </si>
  <si>
    <t>Монтаж/демонтаж антивандальной решетки</t>
  </si>
  <si>
    <t>Монтаж короба пластикового 16*16</t>
  </si>
  <si>
    <t>м.</t>
  </si>
  <si>
    <t>Монтаж короба пластикового 40*60</t>
  </si>
  <si>
    <t>Монтаж короба пластикового 60*60</t>
  </si>
  <si>
    <t xml:space="preserve">Прокладка электрического кабеля </t>
  </si>
  <si>
    <t>Штроба 10*10</t>
  </si>
  <si>
    <t xml:space="preserve">II. </t>
  </si>
  <si>
    <t>СТОИМОСТЬ РЕМОНТНЫХ РАБОТ (включая сборку и разборку блока(ов)), грн</t>
  </si>
  <si>
    <t xml:space="preserve">Замена конденсатора </t>
  </si>
  <si>
    <t>Замена компрессора</t>
  </si>
  <si>
    <t>Замена платы управления внутреннего блока</t>
  </si>
  <si>
    <t xml:space="preserve">Замена двигателя вентилятора внутреннего блока </t>
  </si>
  <si>
    <t xml:space="preserve">Замена двигателя вентилятора наружного блока </t>
  </si>
  <si>
    <t>Замена 4 - х ходового клапана</t>
  </si>
  <si>
    <t>Замена подшипника</t>
  </si>
  <si>
    <t>Замена пускателя</t>
  </si>
  <si>
    <t>Замена инфракрасного приемника</t>
  </si>
  <si>
    <t>Замена крыльчатки вентилятора внутреннего блока</t>
  </si>
  <si>
    <t>Замена крыльчатки вентилятора наружного блока</t>
  </si>
  <si>
    <t>Замена датчиков давления</t>
  </si>
  <si>
    <t>Замена температурных датчиков</t>
  </si>
  <si>
    <t>Замена технологических кранов</t>
  </si>
  <si>
    <t>Чистка внутреннего блока кондиционера</t>
  </si>
  <si>
    <t>Чистка наружного блока кондиционера</t>
  </si>
  <si>
    <t>Чистка слива конденсата (дренаж)</t>
  </si>
  <si>
    <t xml:space="preserve">Пайка стыка </t>
  </si>
  <si>
    <t>Диагностика кондиционера</t>
  </si>
  <si>
    <t>Дозаправка фреона R22 (1 ед.оборудования)</t>
  </si>
  <si>
    <t>Восстановление термоизоляции фреоновых магистралей</t>
  </si>
  <si>
    <t>Использование услуг вышки</t>
  </si>
  <si>
    <t>III.</t>
  </si>
  <si>
    <t>СТОИМОСТЬ МАТЕРИАЛОВ, грн</t>
  </si>
  <si>
    <t>Фреоно-магистраль(труба Ø6,9;утеплитель Ø6,9;кабель 4*1,5;дренаж Ø16)</t>
  </si>
  <si>
    <t>Фреоно-магистраль(труба Ø6,12;утеплитель Ø6,12;кабель 4*1,5;дренаж Ø16)</t>
  </si>
  <si>
    <t>Фреоно-магистраль(труба Ø6,16;утеплитель Ø6,16;кабель 4*1,5;дренаж Ø16)</t>
  </si>
  <si>
    <t>Фреоно-магистраль(труба Ø9,16;утеплитель Ø9,16;кабель 4*1,5;дренаж Ø16)</t>
  </si>
  <si>
    <t>Фреоно-магистраль(труба Ø9,19;утеплитель Ø9,19;кабель 7*1,5;дренаж Ø20)</t>
  </si>
  <si>
    <t>Фреон 410</t>
  </si>
  <si>
    <t>Фреон 407</t>
  </si>
  <si>
    <t>Зазначити</t>
  </si>
  <si>
    <t>Загальна вартість послуг, грн./рік. з ПДВ</t>
  </si>
  <si>
    <t>Інші обовязкові комерційні вимоги</t>
  </si>
  <si>
    <t>Вимоги Банку:</t>
  </si>
  <si>
    <t>Відповідь учасника тендеру</t>
  </si>
  <si>
    <t>Фіксація одиничних розцінок</t>
  </si>
  <si>
    <t>Всі розцінки зазначаються у гривні та фіксуються  на весь період дії договору без прив'язки до курсу валют</t>
  </si>
  <si>
    <t>По вартості послуг</t>
  </si>
  <si>
    <t>Вартість послуг зазначається з урахуванням податків та усіх накладних витрат:
- транспортних витрат;
- витрат на відрядження по Украине.</t>
  </si>
  <si>
    <t xml:space="preserve">підтвердити </t>
  </si>
  <si>
    <t>підпис</t>
  </si>
  <si>
    <t xml:space="preserve">Спецификація №2 </t>
  </si>
  <si>
    <t>Од. вим.</t>
  </si>
  <si>
    <t>Найменування робіт/матеріалів</t>
  </si>
  <si>
    <t>Річний об"єм робіт</t>
  </si>
  <si>
    <t>Вартість монтажних/демонтажних робіт</t>
  </si>
  <si>
    <t>Демонтаж внутрішнього блоку кондиціонера настінного типу</t>
  </si>
  <si>
    <t>Демонтаж внутрішнього блоку кондиціонера канального/касетного типу</t>
  </si>
  <si>
    <t>Демонтаж зовнішнього блоку кондиціонера до 5 кВт включно</t>
  </si>
  <si>
    <t>Демонтаж зовнішнього блоку кондиціонера  більше 5 кВт</t>
  </si>
  <si>
    <t>Монтаж внутрішнього блоку кондиціонера настінного типу</t>
  </si>
  <si>
    <t>Монтаж внутрішнього блоку кондиціонера канального/касетного типу</t>
  </si>
  <si>
    <t>Монтаж зовнішнього блоку кондиціонера до 5 кВт включно</t>
  </si>
  <si>
    <t>Монтаж зовнішнього блоку кондиціонера  більше 5 кВт</t>
  </si>
  <si>
    <t>Монтаж траси для кондіціонера настінного типу</t>
  </si>
  <si>
    <t>Монтаж трасы для кондиционера канального/касетного типа</t>
  </si>
  <si>
    <t>Монтаж (Первинний) дренажного насосу</t>
  </si>
  <si>
    <t>Монтаж/демонтаж антивандальної решітки</t>
  </si>
  <si>
    <t>Монтаж коробу пластикового 16*16</t>
  </si>
  <si>
    <t>Монтаж коробу пластикового 40*60</t>
  </si>
  <si>
    <t>Монтаж коробу пластикового 60*60</t>
  </si>
  <si>
    <t xml:space="preserve">Прокладка электрического кабелю </t>
  </si>
  <si>
    <t xml:space="preserve">Заміна (монтаж/демонтаж) дренажного насосу </t>
  </si>
  <si>
    <t>Вартість ремонтних робіт, з урахуванням збирання/розбирання блоку, грн.</t>
  </si>
  <si>
    <t xml:space="preserve">Заміна конденсатора </t>
  </si>
  <si>
    <t>Заміна компресора</t>
  </si>
  <si>
    <t>Заміна плати керування внутрішнього блоку</t>
  </si>
  <si>
    <t>Заміна плати керування зовнішнього блоку</t>
  </si>
  <si>
    <t xml:space="preserve">Заміна двигуна вентилятора внутрішнього блоку </t>
  </si>
  <si>
    <t xml:space="preserve">Заміна двигуна вентилятора зовнішнього блоку </t>
  </si>
  <si>
    <t>Заміна підшипника</t>
  </si>
  <si>
    <t>Заміна пускача</t>
  </si>
  <si>
    <t>Заміна инфрачервоного приймача</t>
  </si>
  <si>
    <t>Заміна 4-х ходового клапана</t>
  </si>
  <si>
    <t>Заміна крильчатки вентилятора внутрішнього блоку</t>
  </si>
  <si>
    <t>Заміна крильчатки вентилятора зовнішнього блоку</t>
  </si>
  <si>
    <t>Заміна датчика тиску</t>
  </si>
  <si>
    <t>Заміна датчика температури</t>
  </si>
  <si>
    <t>Заміна технологічних кранів</t>
  </si>
  <si>
    <t>Чистка внутрішнього блоку кондиціонера з застосуванням хiмiчного засобу</t>
  </si>
  <si>
    <t>Мийка високим тиском зовнішнього блоку кондиционера</t>
  </si>
  <si>
    <t xml:space="preserve">Чистка дренаж для зливу конденсату </t>
  </si>
  <si>
    <t xml:space="preserve">Пайка стику </t>
  </si>
  <si>
    <t>Пошук мiсця витоку холодоагенту</t>
  </si>
  <si>
    <t>Усунення мiсця витоку холодоагенту (пайка)</t>
  </si>
  <si>
    <t>Дозаправка фреону (1 од.обладнання)</t>
  </si>
  <si>
    <t>Відновлення термоізоляції фреонових магістралей</t>
  </si>
  <si>
    <t>Послуги автовишки</t>
  </si>
  <si>
    <t>Оренда будівельного риштування</t>
  </si>
  <si>
    <t>год</t>
  </si>
  <si>
    <t>Азот</t>
  </si>
  <si>
    <t>Заповнення азотом (1 од.обладнання)</t>
  </si>
  <si>
    <t>Фреон R32</t>
  </si>
  <si>
    <t>Вартість матеріалів, грн</t>
  </si>
  <si>
    <t>Фреоно-магістраль(труба Ø6,9;утеплювач Ø6,9;кабель 4*1,5;дренаж Ø16)</t>
  </si>
  <si>
    <t>Фреоно-магістраль(труба Ø6,12;утеплювач Ø6,12;кабель 4*1,5;дренаж Ø16)</t>
  </si>
  <si>
    <t>Фреоно-магістраль(труба Ø6,16;утеплювач Ø6,16;кабель 4*1,5;дренаж Ø16)</t>
  </si>
  <si>
    <t>Фреоно-магістраль(труба Ø9,16;утеплювач Ø9,16;кабель 4*1,5;дренаж Ø16)</t>
  </si>
  <si>
    <t>Фреоно-магістраль(труба Ø9,19;утеплювач Ø9,19;кабель 7*1,5;дренаж Ø20)</t>
  </si>
  <si>
    <t>Встановлення автоматичного вимикача</t>
  </si>
  <si>
    <t>Підключення кондиціонера до існуючого автоматичного вимикача</t>
  </si>
  <si>
    <t>Вакумування (1 од.обладнання)</t>
  </si>
  <si>
    <t>Загальна вартість в межах та поза межами обласного центру - окремо, грн:</t>
  </si>
  <si>
    <t>Загальна вартість ремонтних та монтажних робіт по Сп.2, грн/рік з ПДВ</t>
  </si>
  <si>
    <t>Ціна, грн./од.вим. з ПДВ</t>
  </si>
  <si>
    <t>до 12 кВт</t>
  </si>
  <si>
    <t>№ п/п</t>
  </si>
  <si>
    <t xml:space="preserve">ТО систем кондиціонування </t>
  </si>
  <si>
    <t>Найменування обладнання</t>
  </si>
  <si>
    <t>Тип, опис</t>
  </si>
  <si>
    <t>Номінал холодильної потужності обладнання</t>
  </si>
  <si>
    <t>Кондиціонери</t>
  </si>
  <si>
    <t>настінного типу (спліт)</t>
  </si>
  <si>
    <t>канального або касетного типу</t>
  </si>
  <si>
    <t>більше 12 кВт</t>
  </si>
  <si>
    <t>Мультизональні кондиціонери</t>
  </si>
  <si>
    <t>Обслуговування 1 од. зовнішнього блоку</t>
  </si>
  <si>
    <t>Обслуговування 1 од. внутрішнього блоку</t>
  </si>
  <si>
    <t>Теплові завіси</t>
  </si>
  <si>
    <t xml:space="preserve">Обслуговування 1 од. теплової завіси </t>
  </si>
  <si>
    <t>Кіл-ть од. Обладнання на обслуговуванні</t>
  </si>
  <si>
    <t>Кіл-ть ТО, од. облад./рік</t>
  </si>
  <si>
    <t>Вартість  1-го ТО обладнання, грн./од. з ПДВ</t>
  </si>
  <si>
    <t>Всього вартість ТО систем кондиціонування Банка, грн/рік з ПДВ</t>
  </si>
  <si>
    <t>Всього вартість ТО систем кондиціонування Банка, в Сп.1, грн/рік з ПДВ</t>
  </si>
  <si>
    <t>ПІБ</t>
  </si>
  <si>
    <t>Вентиляція</t>
  </si>
  <si>
    <t>приточно-припливна вентиляція</t>
  </si>
  <si>
    <t xml:space="preserve">Технічне обслуговування та ремонт системи кондиціонування та вентиляції  у Головному офісі та відділеннях регіональної мережі Банку.  </t>
  </si>
  <si>
    <t>Технічне  обслуговування системи кондиціонування та вентиляції</t>
  </si>
  <si>
    <t>Ремонтні та монтажні роботи системи кондиціонування та вентиляції</t>
  </si>
  <si>
    <t xml:space="preserve">Технічне обслуговування  та ремонт системи кондиціонування та вентиляції  у Головному офісі та відділеннях регіональної мережі Банку.  </t>
  </si>
  <si>
    <r>
      <t xml:space="preserve">Вартість послуги,
 грн./рік, з ПДВ 
</t>
    </r>
    <r>
      <rPr>
        <i/>
        <sz val="11"/>
        <rFont val="Arial"/>
        <family val="2"/>
        <charset val="204"/>
      </rPr>
      <t>(заповнюється  автоматично)</t>
    </r>
  </si>
  <si>
    <t xml:space="preserve">до Тендерної Документації </t>
  </si>
  <si>
    <t xml:space="preserve"> від  «___» квітня 2023 р.</t>
  </si>
  <si>
    <t>Додаток № 2</t>
  </si>
  <si>
    <t>Спецификація №1</t>
  </si>
  <si>
    <t>Додаток № 2 (сп.1)</t>
  </si>
  <si>
    <t>Додаток № 2 (сп.2)</t>
  </si>
  <si>
    <t xml:space="preserve"> від  «01» травня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</si>
</sst>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0_р_."/>
    <numFmt numFmtId="166" formatCode="_-* #,##0.00\ [$UAH]_-;\-* #,##0.00\ [$UAH]_-;_-* &quot;-&quot;??\ [$UAH]_-;_-@_-"/>
    <numFmt numFmtId="167" formatCode="#,##0.00\ [$грн.-422]"/>
    <numFmt numFmtId="168" formatCode="_-* #,##0.00\ [$грн.-422]_-;\-* #,##0.00\ [$грн.-422]_-;_-* &quot;-&quot;??\ [$грн.-422]_-;_-@_-"/>
    <numFmt numFmtId="169" formatCode="#,##0.00\ [$UAH]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</cellStyleXfs>
  <cellXfs count="134">
    <xf numFmtId="0" fontId="0" fillId="0" borderId="0" xfId="0"/>
    <xf numFmtId="0" fontId="6" fillId="5" borderId="2" xfId="0" applyFont="1" applyFill="1" applyBorder="1" applyAlignment="1">
      <alignment vertical="center" wrapText="1"/>
    </xf>
    <xf numFmtId="0" fontId="6" fillId="5" borderId="4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169" fontId="6" fillId="8" borderId="2" xfId="3" applyNumberFormat="1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49" fontId="6" fillId="5" borderId="2" xfId="3" applyNumberFormat="1" applyFont="1" applyFill="1" applyBorder="1" applyAlignment="1">
      <alignment vertical="center"/>
    </xf>
    <xf numFmtId="1" fontId="6" fillId="5" borderId="4" xfId="3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5" borderId="1" xfId="3" applyNumberFormat="1" applyFont="1" applyFill="1" applyBorder="1" applyAlignment="1">
      <alignment horizontal="left" vertical="center" wrapText="1"/>
    </xf>
    <xf numFmtId="49" fontId="6" fillId="5" borderId="4" xfId="3" applyNumberFormat="1" applyFont="1" applyFill="1" applyBorder="1" applyAlignment="1">
      <alignment horizontal="left" vertical="center" wrapText="1"/>
    </xf>
    <xf numFmtId="49" fontId="5" fillId="5" borderId="2" xfId="3" applyNumberFormat="1" applyFont="1" applyFill="1" applyBorder="1" applyAlignment="1">
      <alignment horizontal="left" vertical="center" wrapText="1"/>
    </xf>
    <xf numFmtId="49" fontId="6" fillId="5" borderId="2" xfId="3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1" fontId="7" fillId="7" borderId="3" xfId="3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5" fillId="0" borderId="2" xfId="3" applyNumberFormat="1" applyFont="1" applyBorder="1" applyAlignment="1">
      <alignment horizontal="center" vertical="center" wrapText="1"/>
    </xf>
    <xf numFmtId="166" fontId="5" fillId="0" borderId="2" xfId="3" applyNumberFormat="1" applyFont="1" applyBorder="1" applyAlignment="1">
      <alignment vertical="center" wrapText="1"/>
    </xf>
    <xf numFmtId="166" fontId="5" fillId="3" borderId="2" xfId="3" applyNumberFormat="1" applyFont="1" applyFill="1" applyBorder="1" applyAlignment="1">
      <alignment vertical="center" wrapText="1"/>
    </xf>
    <xf numFmtId="4" fontId="5" fillId="0" borderId="0" xfId="4" applyNumberFormat="1" applyFont="1" applyAlignment="1">
      <alignment horizontal="left" vertical="center" wrapText="1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168" fontId="5" fillId="0" borderId="0" xfId="3" applyNumberFormat="1" applyFont="1" applyAlignment="1">
      <alignment horizontal="center" vertical="center"/>
    </xf>
    <xf numFmtId="168" fontId="5" fillId="0" borderId="0" xfId="3" applyNumberFormat="1" applyFont="1" applyAlignment="1">
      <alignment vertical="center"/>
    </xf>
    <xf numFmtId="168" fontId="5" fillId="0" borderId="0" xfId="3" applyNumberFormat="1" applyFont="1" applyAlignment="1">
      <alignment horizontal="center"/>
    </xf>
    <xf numFmtId="1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8" fontId="6" fillId="0" borderId="0" xfId="3" applyNumberFormat="1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1" fontId="6" fillId="0" borderId="0" xfId="3" applyNumberFormat="1" applyFont="1" applyAlignment="1">
      <alignment vertic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165" fontId="5" fillId="2" borderId="2" xfId="2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166" fontId="5" fillId="3" borderId="2" xfId="0" applyNumberFormat="1" applyFont="1" applyFill="1" applyBorder="1" applyAlignment="1">
      <alignment horizontal="right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167" fontId="6" fillId="5" borderId="4" xfId="3" applyNumberFormat="1" applyFont="1" applyFill="1" applyBorder="1" applyAlignment="1">
      <alignment horizontal="left" vertical="center" wrapText="1"/>
    </xf>
    <xf numFmtId="0" fontId="8" fillId="5" borderId="2" xfId="3" applyFont="1" applyFill="1" applyBorder="1" applyAlignment="1">
      <alignment vertical="center" wrapText="1"/>
    </xf>
    <xf numFmtId="0" fontId="6" fillId="5" borderId="0" xfId="3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168" fontId="5" fillId="0" borderId="0" xfId="3" applyNumberFormat="1" applyFont="1" applyAlignment="1">
      <alignment horizontal="center" vertical="center" wrapText="1"/>
    </xf>
    <xf numFmtId="168" fontId="5" fillId="4" borderId="2" xfId="3" applyNumberFormat="1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vertical="center"/>
    </xf>
    <xf numFmtId="166" fontId="5" fillId="4" borderId="2" xfId="3" applyNumberFormat="1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166" fontId="6" fillId="8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49" fontId="6" fillId="0" borderId="2" xfId="3" applyNumberFormat="1" applyFont="1" applyBorder="1" applyAlignment="1">
      <alignment horizontal="center" vertical="center"/>
    </xf>
    <xf numFmtId="1" fontId="6" fillId="0" borderId="2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5" borderId="2" xfId="3" applyFont="1" applyFill="1" applyBorder="1" applyAlignment="1">
      <alignment horizontal="center" vertical="center"/>
    </xf>
    <xf numFmtId="166" fontId="6" fillId="8" borderId="4" xfId="3" applyNumberFormat="1" applyFont="1" applyFill="1" applyBorder="1" applyAlignment="1">
      <alignment horizontal="center" vertical="center"/>
    </xf>
    <xf numFmtId="166" fontId="5" fillId="3" borderId="8" xfId="3" applyNumberFormat="1" applyFont="1" applyFill="1" applyBorder="1" applyAlignment="1">
      <alignment horizontal="center" vertical="center"/>
    </xf>
    <xf numFmtId="166" fontId="5" fillId="3" borderId="2" xfId="3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" fontId="5" fillId="0" borderId="0" xfId="4" applyNumberFormat="1" applyFont="1" applyAlignment="1">
      <alignment vertical="center" wrapText="1"/>
    </xf>
    <xf numFmtId="4" fontId="5" fillId="0" borderId="0" xfId="4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0" borderId="0" xfId="3" applyFont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6" borderId="2" xfId="3" applyFont="1" applyFill="1" applyBorder="1" applyAlignment="1">
      <alignment horizontal="left" vertical="center" wrapText="1"/>
    </xf>
    <xf numFmtId="0" fontId="5" fillId="6" borderId="0" xfId="3" applyFont="1" applyFill="1" applyAlignment="1">
      <alignment horizontal="left" wrapTex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1" fontId="7" fillId="7" borderId="4" xfId="3" applyNumberFormat="1" applyFont="1" applyFill="1" applyBorder="1" applyAlignment="1">
      <alignment horizontal="left" vertical="center" wrapText="1"/>
    </xf>
    <xf numFmtId="1" fontId="7" fillId="7" borderId="7" xfId="3" applyNumberFormat="1" applyFont="1" applyFill="1" applyBorder="1" applyAlignment="1">
      <alignment horizontal="left" vertical="center" wrapText="1"/>
    </xf>
    <xf numFmtId="1" fontId="7" fillId="7" borderId="10" xfId="3" applyNumberFormat="1" applyFont="1" applyFill="1" applyBorder="1" applyAlignment="1">
      <alignment horizontal="left" vertical="center" wrapText="1"/>
    </xf>
    <xf numFmtId="4" fontId="7" fillId="2" borderId="1" xfId="3" applyNumberFormat="1" applyFont="1" applyFill="1" applyBorder="1" applyAlignment="1">
      <alignment horizontal="center" vertical="center" wrapText="1"/>
    </xf>
    <xf numFmtId="4" fontId="7" fillId="2" borderId="3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center" vertical="center" wrapText="1"/>
    </xf>
    <xf numFmtId="1" fontId="7" fillId="2" borderId="3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" fontId="7" fillId="0" borderId="7" xfId="3" applyNumberFormat="1" applyFont="1" applyBorder="1" applyAlignment="1">
      <alignment horizontal="center" vertical="center" wrapText="1"/>
    </xf>
    <xf numFmtId="1" fontId="7" fillId="0" borderId="10" xfId="3" applyNumberFormat="1" applyFont="1" applyBorder="1" applyAlignment="1">
      <alignment horizontal="center" vertical="center" wrapText="1"/>
    </xf>
    <xf numFmtId="1" fontId="7" fillId="3" borderId="4" xfId="3" applyNumberFormat="1" applyFont="1" applyFill="1" applyBorder="1" applyAlignment="1">
      <alignment horizontal="right" vertical="center" wrapText="1"/>
    </xf>
    <xf numFmtId="1" fontId="7" fillId="3" borderId="7" xfId="3" applyNumberFormat="1" applyFont="1" applyFill="1" applyBorder="1" applyAlignment="1">
      <alignment horizontal="right" vertical="center" wrapText="1"/>
    </xf>
    <xf numFmtId="1" fontId="7" fillId="3" borderId="10" xfId="3" applyNumberFormat="1" applyFont="1" applyFill="1" applyBorder="1" applyAlignment="1">
      <alignment horizontal="right" vertical="center" wrapText="1"/>
    </xf>
    <xf numFmtId="4" fontId="5" fillId="0" borderId="11" xfId="4" applyNumberFormat="1" applyFont="1" applyBorder="1" applyAlignment="1">
      <alignment horizontal="center" vertical="center" wrapText="1"/>
    </xf>
    <xf numFmtId="4" fontId="5" fillId="0" borderId="0" xfId="4" applyNumberFormat="1" applyFont="1" applyAlignment="1">
      <alignment horizontal="center" vertical="center" wrapText="1"/>
    </xf>
    <xf numFmtId="49" fontId="5" fillId="5" borderId="2" xfId="3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8" fontId="6" fillId="0" borderId="0" xfId="3" applyNumberFormat="1" applyFont="1" applyAlignment="1">
      <alignment horizontal="center" vertical="center" wrapText="1"/>
    </xf>
    <xf numFmtId="0" fontId="5" fillId="4" borderId="4" xfId="3" applyFont="1" applyFill="1" applyBorder="1" applyAlignment="1">
      <alignment horizontal="left" vertical="center"/>
    </xf>
    <xf numFmtId="0" fontId="5" fillId="4" borderId="10" xfId="3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4" fontId="5" fillId="4" borderId="5" xfId="3" applyNumberFormat="1" applyFont="1" applyFill="1" applyBorder="1" applyAlignment="1">
      <alignment horizontal="center" vertical="center" wrapText="1"/>
    </xf>
    <xf numFmtId="4" fontId="5" fillId="4" borderId="6" xfId="3" applyNumberFormat="1" applyFont="1" applyFill="1" applyBorder="1" applyAlignment="1">
      <alignment horizontal="center" vertical="center" wrapText="1"/>
    </xf>
    <xf numFmtId="4" fontId="5" fillId="4" borderId="8" xfId="3" applyNumberFormat="1" applyFont="1" applyFill="1" applyBorder="1" applyAlignment="1">
      <alignment horizontal="center" vertical="center" wrapText="1"/>
    </xf>
    <xf numFmtId="4" fontId="5" fillId="4" borderId="9" xfId="3" applyNumberFormat="1" applyFont="1" applyFill="1" applyBorder="1" applyAlignment="1">
      <alignment horizontal="center" vertical="center" wrapText="1"/>
    </xf>
    <xf numFmtId="4" fontId="5" fillId="4" borderId="2" xfId="3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68" fontId="5" fillId="4" borderId="2" xfId="3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4" xfId="3" applyFont="1" applyFill="1" applyBorder="1" applyAlignment="1">
      <alignment horizontal="left" vertical="center" wrapText="1"/>
    </xf>
    <xf numFmtId="0" fontId="5" fillId="4" borderId="10" xfId="3" applyFont="1" applyFill="1" applyBorder="1" applyAlignment="1">
      <alignment horizontal="left" vertical="center" wrapText="1"/>
    </xf>
  </cellXfs>
  <cellStyles count="5">
    <cellStyle name="Normal_Техника_спецификация 2" xfId="4" xr:uid="{41E65B7F-0D7B-4F05-B115-C241DABFAB62}"/>
    <cellStyle name="Обычный" xfId="0" builtinId="0"/>
    <cellStyle name="Обычный_1.3. Шаблон спецификации 2" xfId="3" xr:uid="{E6726721-61C0-4EF2-B2C2-441A03952BB7}"/>
    <cellStyle name="Обычный_2.1. Результаты (полиграфия)" xfId="1" xr:uid="{043D26CA-CB95-4945-9AD8-798DAA102038}"/>
    <cellStyle name="Финансовый 2 2" xfId="2" xr:uid="{E4C70D15-9937-49B0-BF08-BAA6009483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3D03B-AE17-4767-88D4-A5DC9F6FECE3}">
  <dimension ref="B1:D15"/>
  <sheetViews>
    <sheetView tabSelected="1" workbookViewId="0">
      <selection activeCell="D4" sqref="D4"/>
    </sheetView>
  </sheetViews>
  <sheetFormatPr defaultRowHeight="14.25" x14ac:dyDescent="0.2"/>
  <cols>
    <col min="1" max="1" width="9.140625" style="31"/>
    <col min="2" max="2" width="31" style="31" customWidth="1"/>
    <col min="3" max="3" width="72.85546875" style="31" customWidth="1"/>
    <col min="4" max="4" width="35.140625" style="31" customWidth="1"/>
    <col min="5" max="16384" width="9.140625" style="31"/>
  </cols>
  <sheetData>
    <row r="1" spans="2:4" x14ac:dyDescent="0.2">
      <c r="D1" s="74" t="s">
        <v>167</v>
      </c>
    </row>
    <row r="2" spans="2:4" x14ac:dyDescent="0.2">
      <c r="D2" s="73" t="s">
        <v>165</v>
      </c>
    </row>
    <row r="3" spans="2:4" x14ac:dyDescent="0.2">
      <c r="D3" s="73" t="s">
        <v>171</v>
      </c>
    </row>
    <row r="4" spans="2:4" ht="15" x14ac:dyDescent="0.25">
      <c r="B4" s="32" t="s">
        <v>8</v>
      </c>
      <c r="C4" s="32"/>
      <c r="D4" s="33"/>
    </row>
    <row r="5" spans="2:4" ht="15" x14ac:dyDescent="0.25">
      <c r="B5" s="34" t="s">
        <v>9</v>
      </c>
      <c r="C5" s="76" t="s">
        <v>62</v>
      </c>
      <c r="D5" s="76"/>
    </row>
    <row r="6" spans="2:4" s="36" customFormat="1" ht="29.25" customHeight="1" x14ac:dyDescent="0.25">
      <c r="B6" s="35" t="s">
        <v>6</v>
      </c>
      <c r="C6" s="77" t="s">
        <v>10</v>
      </c>
      <c r="D6" s="77"/>
    </row>
    <row r="7" spans="2:4" ht="44.25" x14ac:dyDescent="0.2">
      <c r="B7" s="37" t="s">
        <v>13</v>
      </c>
      <c r="C7" s="37" t="s">
        <v>14</v>
      </c>
      <c r="D7" s="37" t="s">
        <v>164</v>
      </c>
    </row>
    <row r="8" spans="2:4" ht="15" x14ac:dyDescent="0.2">
      <c r="B8" s="38" t="s">
        <v>11</v>
      </c>
      <c r="C8" s="39" t="str">
        <f>'Сп. 1'!C5:H5</f>
        <v>Технічне  обслуговування системи кондиціонування та вентиляції</v>
      </c>
      <c r="D8" s="40">
        <f>'Сп. 1'!I20</f>
        <v>0</v>
      </c>
    </row>
    <row r="9" spans="2:4" ht="30" x14ac:dyDescent="0.2">
      <c r="B9" s="38" t="s">
        <v>12</v>
      </c>
      <c r="C9" s="39" t="str">
        <f>'Сп. 2'!C5:H5</f>
        <v>Ремонтні та монтажні роботи системи кондиціонування та вентиляції</v>
      </c>
      <c r="D9" s="40">
        <f>'Сп. 2'!H73</f>
        <v>0</v>
      </c>
    </row>
    <row r="10" spans="2:4" ht="15" x14ac:dyDescent="0.2">
      <c r="B10" s="78" t="s">
        <v>63</v>
      </c>
      <c r="C10" s="78"/>
      <c r="D10" s="41">
        <f>SUM(D8:D9)</f>
        <v>0</v>
      </c>
    </row>
    <row r="11" spans="2:4" ht="30" x14ac:dyDescent="0.2">
      <c r="B11" s="42" t="s">
        <v>64</v>
      </c>
      <c r="C11" s="42" t="s">
        <v>65</v>
      </c>
      <c r="D11" s="43" t="s">
        <v>66</v>
      </c>
    </row>
    <row r="12" spans="2:4" ht="28.5" x14ac:dyDescent="0.2">
      <c r="B12" s="44" t="s">
        <v>67</v>
      </c>
      <c r="C12" s="45" t="s">
        <v>68</v>
      </c>
      <c r="D12" s="46" t="s">
        <v>71</v>
      </c>
    </row>
    <row r="13" spans="2:4" ht="57" x14ac:dyDescent="0.2">
      <c r="B13" s="44" t="s">
        <v>69</v>
      </c>
      <c r="C13" s="45" t="s">
        <v>70</v>
      </c>
      <c r="D13" s="46" t="s">
        <v>71</v>
      </c>
    </row>
    <row r="14" spans="2:4" ht="15" x14ac:dyDescent="0.2">
      <c r="B14" s="47"/>
      <c r="C14" s="48"/>
      <c r="D14" s="49"/>
    </row>
    <row r="15" spans="2:4" ht="15" x14ac:dyDescent="0.25">
      <c r="B15" s="50" t="s">
        <v>7</v>
      </c>
      <c r="C15" s="50" t="s">
        <v>4</v>
      </c>
      <c r="D15" s="50" t="s">
        <v>72</v>
      </c>
    </row>
  </sheetData>
  <mergeCells count="3">
    <mergeCell ref="C5:D5"/>
    <mergeCell ref="C6:D6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zoomScale="70" zoomScaleNormal="70" workbookViewId="0">
      <selection activeCell="K9" sqref="K9"/>
    </sheetView>
  </sheetViews>
  <sheetFormatPr defaultColWidth="25.140625" defaultRowHeight="14.25" x14ac:dyDescent="0.25"/>
  <cols>
    <col min="1" max="1" width="7.28515625" style="25" customWidth="1"/>
    <col min="2" max="2" width="34.140625" style="5" bestFit="1" customWidth="1"/>
    <col min="3" max="3" width="46" style="5" customWidth="1"/>
    <col min="4" max="4" width="22.85546875" style="5" customWidth="1"/>
    <col min="5" max="5" width="12.5703125" style="5" customWidth="1"/>
    <col min="6" max="6" width="14.85546875" style="5" customWidth="1"/>
    <col min="7" max="7" width="15" style="26" customWidth="1"/>
    <col min="8" max="8" width="18.28515625" style="26" customWidth="1"/>
    <col min="9" max="9" width="20.140625" style="27" customWidth="1"/>
    <col min="10" max="16384" width="25.140625" style="5"/>
  </cols>
  <sheetData>
    <row r="1" spans="1:9" s="31" customFormat="1" ht="15" x14ac:dyDescent="0.2">
      <c r="I1" s="75" t="s">
        <v>169</v>
      </c>
    </row>
    <row r="2" spans="1:9" s="31" customFormat="1" ht="15" x14ac:dyDescent="0.2">
      <c r="I2" s="72" t="s">
        <v>165</v>
      </c>
    </row>
    <row r="3" spans="1:9" s="31" customFormat="1" ht="15" x14ac:dyDescent="0.2">
      <c r="I3" s="72" t="s">
        <v>166</v>
      </c>
    </row>
    <row r="5" spans="1:9" ht="15" x14ac:dyDescent="0.25">
      <c r="A5" s="79" t="s">
        <v>168</v>
      </c>
      <c r="B5" s="79"/>
      <c r="C5" s="83" t="s">
        <v>161</v>
      </c>
      <c r="D5" s="83"/>
      <c r="E5" s="83"/>
      <c r="F5" s="83"/>
      <c r="G5" s="83"/>
      <c r="H5" s="83"/>
      <c r="I5" s="5"/>
    </row>
    <row r="6" spans="1:9" ht="15.75" customHeight="1" x14ac:dyDescent="0.25">
      <c r="A6" s="80" t="s">
        <v>9</v>
      </c>
      <c r="B6" s="81"/>
      <c r="C6" s="84" t="s">
        <v>62</v>
      </c>
      <c r="D6" s="85"/>
      <c r="E6" s="85"/>
      <c r="F6" s="85"/>
      <c r="G6" s="85"/>
      <c r="H6" s="86"/>
      <c r="I6" s="5"/>
    </row>
    <row r="7" spans="1:9" ht="15.75" customHeight="1" x14ac:dyDescent="0.25">
      <c r="A7" s="79" t="s">
        <v>6</v>
      </c>
      <c r="B7" s="79"/>
      <c r="C7" s="82" t="s">
        <v>160</v>
      </c>
      <c r="D7" s="82"/>
      <c r="E7" s="82"/>
      <c r="F7" s="82"/>
      <c r="G7" s="82"/>
      <c r="H7" s="82"/>
      <c r="I7" s="82"/>
    </row>
    <row r="8" spans="1:9" ht="9.75" customHeight="1" x14ac:dyDescent="0.25">
      <c r="B8" s="28"/>
      <c r="C8" s="28"/>
      <c r="D8" s="28"/>
      <c r="E8" s="28"/>
      <c r="F8" s="28"/>
      <c r="G8" s="28"/>
      <c r="H8" s="28"/>
    </row>
    <row r="9" spans="1:9" x14ac:dyDescent="0.25">
      <c r="A9" s="14"/>
      <c r="B9" s="87" t="s">
        <v>139</v>
      </c>
      <c r="C9" s="88"/>
      <c r="D9" s="88"/>
      <c r="E9" s="88"/>
      <c r="F9" s="88"/>
      <c r="G9" s="88"/>
      <c r="H9" s="88"/>
      <c r="I9" s="89"/>
    </row>
    <row r="10" spans="1:9" ht="31.5" customHeight="1" x14ac:dyDescent="0.25">
      <c r="A10" s="90" t="s">
        <v>138</v>
      </c>
      <c r="B10" s="92" t="s">
        <v>140</v>
      </c>
      <c r="C10" s="94" t="s">
        <v>141</v>
      </c>
      <c r="D10" s="90" t="s">
        <v>142</v>
      </c>
      <c r="E10" s="98" t="s">
        <v>152</v>
      </c>
      <c r="F10" s="99"/>
      <c r="G10" s="96" t="s">
        <v>153</v>
      </c>
      <c r="H10" s="98" t="s">
        <v>154</v>
      </c>
      <c r="I10" s="99"/>
    </row>
    <row r="11" spans="1:9" ht="57" x14ac:dyDescent="0.25">
      <c r="A11" s="91"/>
      <c r="B11" s="93"/>
      <c r="C11" s="95"/>
      <c r="D11" s="91"/>
      <c r="E11" s="15" t="s">
        <v>1</v>
      </c>
      <c r="F11" s="15" t="s">
        <v>2</v>
      </c>
      <c r="G11" s="97"/>
      <c r="H11" s="15" t="s">
        <v>1</v>
      </c>
      <c r="I11" s="15" t="s">
        <v>2</v>
      </c>
    </row>
    <row r="12" spans="1:9" x14ac:dyDescent="0.25">
      <c r="A12" s="109">
        <v>1</v>
      </c>
      <c r="B12" s="108" t="s">
        <v>143</v>
      </c>
      <c r="C12" s="1" t="s">
        <v>144</v>
      </c>
      <c r="D12" s="13" t="s">
        <v>137</v>
      </c>
      <c r="E12" s="2">
        <v>150</v>
      </c>
      <c r="F12" s="2">
        <v>34</v>
      </c>
      <c r="G12" s="3">
        <v>1</v>
      </c>
      <c r="H12" s="4">
        <v>0</v>
      </c>
      <c r="I12" s="4">
        <v>0</v>
      </c>
    </row>
    <row r="13" spans="1:9" x14ac:dyDescent="0.25">
      <c r="A13" s="109"/>
      <c r="B13" s="108"/>
      <c r="C13" s="1" t="s">
        <v>145</v>
      </c>
      <c r="D13" s="13" t="s">
        <v>137</v>
      </c>
      <c r="E13" s="2">
        <v>16</v>
      </c>
      <c r="F13" s="2">
        <v>4</v>
      </c>
      <c r="G13" s="3">
        <v>1</v>
      </c>
      <c r="H13" s="4">
        <v>0</v>
      </c>
      <c r="I13" s="4">
        <v>0</v>
      </c>
    </row>
    <row r="14" spans="1:9" x14ac:dyDescent="0.25">
      <c r="A14" s="109"/>
      <c r="B14" s="108"/>
      <c r="C14" s="1" t="s">
        <v>145</v>
      </c>
      <c r="D14" s="13" t="s">
        <v>146</v>
      </c>
      <c r="E14" s="2">
        <v>3</v>
      </c>
      <c r="F14" s="2">
        <v>1</v>
      </c>
      <c r="G14" s="3">
        <v>1</v>
      </c>
      <c r="H14" s="4">
        <v>0</v>
      </c>
      <c r="I14" s="4">
        <v>0</v>
      </c>
    </row>
    <row r="15" spans="1:9" x14ac:dyDescent="0.25">
      <c r="A15" s="109">
        <v>2</v>
      </c>
      <c r="B15" s="108" t="s">
        <v>147</v>
      </c>
      <c r="C15" s="6" t="s">
        <v>148</v>
      </c>
      <c r="D15" s="13" t="s">
        <v>137</v>
      </c>
      <c r="E15" s="2">
        <v>1</v>
      </c>
      <c r="F15" s="7">
        <v>0</v>
      </c>
      <c r="G15" s="3">
        <v>1</v>
      </c>
      <c r="H15" s="4">
        <v>0</v>
      </c>
      <c r="I15" s="4">
        <v>0</v>
      </c>
    </row>
    <row r="16" spans="1:9" x14ac:dyDescent="0.25">
      <c r="A16" s="109"/>
      <c r="B16" s="108"/>
      <c r="C16" s="6" t="s">
        <v>149</v>
      </c>
      <c r="D16" s="13" t="s">
        <v>137</v>
      </c>
      <c r="E16" s="2">
        <v>3</v>
      </c>
      <c r="F16" s="7">
        <v>0</v>
      </c>
      <c r="G16" s="3">
        <v>1</v>
      </c>
      <c r="H16" s="4">
        <v>0</v>
      </c>
      <c r="I16" s="4">
        <v>0</v>
      </c>
    </row>
    <row r="17" spans="1:9" ht="15" x14ac:dyDescent="0.25">
      <c r="A17" s="8">
        <v>3</v>
      </c>
      <c r="B17" s="9" t="s">
        <v>150</v>
      </c>
      <c r="C17" s="10" t="s">
        <v>151</v>
      </c>
      <c r="D17" s="13"/>
      <c r="E17" s="2">
        <v>5</v>
      </c>
      <c r="F17" s="2">
        <v>2</v>
      </c>
      <c r="G17" s="3">
        <v>1</v>
      </c>
      <c r="H17" s="4">
        <v>0</v>
      </c>
      <c r="I17" s="4">
        <v>0</v>
      </c>
    </row>
    <row r="18" spans="1:9" ht="15" x14ac:dyDescent="0.25">
      <c r="A18" s="8">
        <v>4</v>
      </c>
      <c r="B18" s="11" t="s">
        <v>158</v>
      </c>
      <c r="C18" s="12" t="s">
        <v>159</v>
      </c>
      <c r="D18" s="13"/>
      <c r="E18" s="2">
        <v>7</v>
      </c>
      <c r="F18" s="2">
        <v>1</v>
      </c>
      <c r="G18" s="3">
        <v>1</v>
      </c>
      <c r="H18" s="4">
        <v>0</v>
      </c>
      <c r="I18" s="4">
        <v>0</v>
      </c>
    </row>
    <row r="19" spans="1:9" ht="19.899999999999999" customHeight="1" x14ac:dyDescent="0.25">
      <c r="A19" s="100" t="s">
        <v>155</v>
      </c>
      <c r="B19" s="101"/>
      <c r="C19" s="101"/>
      <c r="D19" s="102"/>
      <c r="E19" s="16">
        <f>SUM(E12:E18)</f>
        <v>185</v>
      </c>
      <c r="F19" s="16">
        <f>SUM(F12:F18)</f>
        <v>42</v>
      </c>
      <c r="G19" s="16"/>
      <c r="H19" s="17">
        <f>SUMPRODUCT(E12:E18,G12:G18,H12:H18)</f>
        <v>0</v>
      </c>
      <c r="I19" s="17">
        <f>SUMPRODUCT(F12:F18,G12:G18,I12:I18)</f>
        <v>0</v>
      </c>
    </row>
    <row r="20" spans="1:9" ht="19.149999999999999" customHeight="1" x14ac:dyDescent="0.25">
      <c r="A20" s="103" t="s">
        <v>156</v>
      </c>
      <c r="B20" s="104"/>
      <c r="C20" s="104"/>
      <c r="D20" s="104"/>
      <c r="E20" s="104"/>
      <c r="F20" s="104"/>
      <c r="G20" s="104"/>
      <c r="H20" s="105"/>
      <c r="I20" s="18">
        <f>H19+I19</f>
        <v>0</v>
      </c>
    </row>
    <row r="21" spans="1:9" ht="15.75" customHeight="1" x14ac:dyDescent="0.25">
      <c r="A21" s="106" t="s">
        <v>7</v>
      </c>
      <c r="B21" s="106"/>
      <c r="C21" s="19"/>
      <c r="D21" s="20"/>
      <c r="E21" s="20"/>
      <c r="F21" s="20"/>
      <c r="G21" s="21"/>
      <c r="H21" s="21"/>
      <c r="I21" s="22"/>
    </row>
    <row r="22" spans="1:9" ht="15" x14ac:dyDescent="0.25">
      <c r="A22" s="107"/>
      <c r="B22" s="107"/>
      <c r="C22" s="20"/>
      <c r="D22" s="20" t="s">
        <v>4</v>
      </c>
      <c r="E22" s="20"/>
      <c r="F22" s="20"/>
      <c r="G22" s="21"/>
      <c r="H22" s="23" t="s">
        <v>72</v>
      </c>
      <c r="I22" s="24" t="s">
        <v>157</v>
      </c>
    </row>
    <row r="23" spans="1:9" x14ac:dyDescent="0.25">
      <c r="A23" s="5"/>
      <c r="C23" s="29"/>
      <c r="E23" s="30"/>
      <c r="G23" s="5"/>
      <c r="H23" s="5"/>
      <c r="I23" s="5"/>
    </row>
    <row r="24" spans="1:9" x14ac:dyDescent="0.25">
      <c r="A24" s="5"/>
      <c r="G24" s="5"/>
      <c r="H24" s="5"/>
      <c r="I24" s="5"/>
    </row>
    <row r="25" spans="1:9" x14ac:dyDescent="0.25">
      <c r="A25" s="5"/>
      <c r="G25" s="5"/>
      <c r="H25" s="5"/>
      <c r="I25" s="5"/>
    </row>
    <row r="26" spans="1:9" x14ac:dyDescent="0.2">
      <c r="A26" s="31"/>
      <c r="B26" s="31"/>
      <c r="G26" s="5"/>
      <c r="H26" s="31"/>
      <c r="I26" s="31"/>
    </row>
    <row r="27" spans="1:9" x14ac:dyDescent="0.2">
      <c r="A27" s="31"/>
      <c r="B27" s="31"/>
      <c r="G27" s="5"/>
      <c r="H27" s="31"/>
      <c r="I27" s="31"/>
    </row>
    <row r="28" spans="1:9" x14ac:dyDescent="0.2">
      <c r="A28" s="31"/>
      <c r="B28" s="31"/>
      <c r="G28" s="5"/>
      <c r="H28" s="31"/>
      <c r="I28" s="31"/>
    </row>
    <row r="29" spans="1:9" x14ac:dyDescent="0.2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">
      <c r="A30" s="31"/>
      <c r="B30" s="31"/>
      <c r="C30" s="31"/>
      <c r="D30" s="31"/>
      <c r="E30" s="31"/>
      <c r="F30" s="31"/>
      <c r="G30" s="31"/>
      <c r="H30" s="31"/>
      <c r="I30" s="31"/>
    </row>
    <row r="31" spans="1:9" x14ac:dyDescent="0.2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2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2">
      <c r="A33" s="31"/>
      <c r="B33" s="31"/>
      <c r="C33" s="31"/>
      <c r="D33" s="31"/>
      <c r="E33" s="31"/>
      <c r="F33" s="31"/>
      <c r="G33" s="31"/>
      <c r="H33" s="31"/>
      <c r="I33" s="31"/>
    </row>
    <row r="34" spans="1:9" x14ac:dyDescent="0.2">
      <c r="A34" s="31"/>
      <c r="B34" s="31"/>
      <c r="C34" s="31"/>
      <c r="D34" s="31"/>
      <c r="E34" s="31"/>
      <c r="F34" s="31"/>
      <c r="G34" s="31"/>
      <c r="H34" s="31"/>
      <c r="I34" s="31"/>
    </row>
    <row r="35" spans="1:9" x14ac:dyDescent="0.2">
      <c r="A35" s="31"/>
      <c r="B35" s="31"/>
      <c r="C35" s="31"/>
      <c r="D35" s="31"/>
      <c r="E35" s="31"/>
      <c r="F35" s="31"/>
      <c r="G35" s="31"/>
      <c r="H35" s="31"/>
      <c r="I35" s="31"/>
    </row>
    <row r="54" spans="1:9" x14ac:dyDescent="0.25">
      <c r="A54" s="5"/>
      <c r="G54" s="5"/>
      <c r="H54" s="5"/>
      <c r="I54" s="5"/>
    </row>
    <row r="55" spans="1:9" x14ac:dyDescent="0.25">
      <c r="A55" s="5"/>
      <c r="G55" s="5"/>
      <c r="H55" s="5"/>
      <c r="I55" s="5"/>
    </row>
    <row r="56" spans="1:9" x14ac:dyDescent="0.25">
      <c r="A56" s="5"/>
      <c r="G56" s="5"/>
      <c r="H56" s="5"/>
      <c r="I56" s="5"/>
    </row>
    <row r="57" spans="1:9" x14ac:dyDescent="0.25">
      <c r="A57" s="5"/>
      <c r="G57" s="5"/>
      <c r="H57" s="5"/>
      <c r="I57" s="5"/>
    </row>
  </sheetData>
  <mergeCells count="21">
    <mergeCell ref="A19:D19"/>
    <mergeCell ref="A20:H20"/>
    <mergeCell ref="A21:B22"/>
    <mergeCell ref="E10:F10"/>
    <mergeCell ref="B12:B14"/>
    <mergeCell ref="A15:A16"/>
    <mergeCell ref="B15:B16"/>
    <mergeCell ref="A12:A14"/>
    <mergeCell ref="B9:I9"/>
    <mergeCell ref="A10:A11"/>
    <mergeCell ref="B10:B11"/>
    <mergeCell ref="C10:C11"/>
    <mergeCell ref="D10:D11"/>
    <mergeCell ref="G10:G11"/>
    <mergeCell ref="H10:I10"/>
    <mergeCell ref="A5:B5"/>
    <mergeCell ref="A6:B6"/>
    <mergeCell ref="A7:B7"/>
    <mergeCell ref="C7:I7"/>
    <mergeCell ref="C5:H5"/>
    <mergeCell ref="C6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611E-4A67-453D-A1A2-472B327E9D5A}">
  <dimension ref="A1:H78"/>
  <sheetViews>
    <sheetView zoomScale="85" zoomScaleNormal="85" workbookViewId="0">
      <selection activeCell="I6" sqref="I6"/>
    </sheetView>
  </sheetViews>
  <sheetFormatPr defaultColWidth="25.140625" defaultRowHeight="14.25" x14ac:dyDescent="0.25"/>
  <cols>
    <col min="1" max="1" width="8" style="26" customWidth="1"/>
    <col min="2" max="2" width="27.140625" style="26" customWidth="1"/>
    <col min="3" max="3" width="46" style="5" customWidth="1"/>
    <col min="4" max="4" width="11.28515625" style="5" customWidth="1"/>
    <col min="5" max="5" width="18.28515625" style="27" customWidth="1"/>
    <col min="6" max="6" width="22.5703125" style="27" customWidth="1"/>
    <col min="7" max="7" width="18.7109375" style="27" customWidth="1"/>
    <col min="8" max="8" width="23.28515625" style="27" customWidth="1"/>
    <col min="9" max="9" width="22.42578125" style="5" customWidth="1"/>
    <col min="10" max="16384" width="25.140625" style="5"/>
  </cols>
  <sheetData>
    <row r="1" spans="1:8" s="31" customFormat="1" ht="15" x14ac:dyDescent="0.2">
      <c r="H1" s="75" t="s">
        <v>170</v>
      </c>
    </row>
    <row r="2" spans="1:8" s="31" customFormat="1" ht="15" x14ac:dyDescent="0.2">
      <c r="H2" s="72" t="s">
        <v>165</v>
      </c>
    </row>
    <row r="3" spans="1:8" s="31" customFormat="1" ht="15" x14ac:dyDescent="0.2">
      <c r="H3" s="72" t="s">
        <v>166</v>
      </c>
    </row>
    <row r="4" spans="1:8" x14ac:dyDescent="0.25">
      <c r="G4" s="110"/>
      <c r="H4" s="110"/>
    </row>
    <row r="5" spans="1:8" ht="15" x14ac:dyDescent="0.25">
      <c r="A5" s="79" t="s">
        <v>73</v>
      </c>
      <c r="B5" s="79"/>
      <c r="C5" s="83" t="s">
        <v>162</v>
      </c>
      <c r="D5" s="83"/>
      <c r="E5" s="83"/>
      <c r="F5" s="83"/>
      <c r="G5" s="83"/>
      <c r="H5" s="83"/>
    </row>
    <row r="6" spans="1:8" ht="15.75" customHeight="1" x14ac:dyDescent="0.25">
      <c r="A6" s="80" t="s">
        <v>9</v>
      </c>
      <c r="B6" s="81"/>
      <c r="C6" s="84" t="s">
        <v>62</v>
      </c>
      <c r="D6" s="85"/>
      <c r="E6" s="85"/>
      <c r="F6" s="85"/>
      <c r="G6" s="85"/>
      <c r="H6" s="86"/>
    </row>
    <row r="7" spans="1:8" ht="34.5" customHeight="1" x14ac:dyDescent="0.25">
      <c r="A7" s="125" t="s">
        <v>6</v>
      </c>
      <c r="B7" s="126"/>
      <c r="C7" s="127" t="s">
        <v>163</v>
      </c>
      <c r="D7" s="128"/>
      <c r="E7" s="128"/>
      <c r="F7" s="128"/>
      <c r="G7" s="128"/>
      <c r="H7" s="129"/>
    </row>
    <row r="8" spans="1:8" ht="15" x14ac:dyDescent="0.25">
      <c r="C8" s="28"/>
      <c r="D8" s="28"/>
      <c r="E8" s="51"/>
      <c r="G8" s="51"/>
      <c r="H8" s="51"/>
    </row>
    <row r="9" spans="1:8" ht="15.75" customHeight="1" x14ac:dyDescent="0.25">
      <c r="A9" s="118" t="s">
        <v>0</v>
      </c>
      <c r="B9" s="120" t="s">
        <v>75</v>
      </c>
      <c r="C9" s="121"/>
      <c r="D9" s="124" t="s">
        <v>74</v>
      </c>
      <c r="E9" s="130" t="s">
        <v>1</v>
      </c>
      <c r="F9" s="131"/>
      <c r="G9" s="130" t="s">
        <v>2</v>
      </c>
      <c r="H9" s="131"/>
    </row>
    <row r="10" spans="1:8" ht="30" x14ac:dyDescent="0.25">
      <c r="A10" s="119"/>
      <c r="B10" s="122"/>
      <c r="C10" s="123"/>
      <c r="D10" s="124"/>
      <c r="E10" s="52" t="s">
        <v>76</v>
      </c>
      <c r="F10" s="52" t="s">
        <v>136</v>
      </c>
      <c r="G10" s="52" t="s">
        <v>76</v>
      </c>
      <c r="H10" s="52" t="s">
        <v>136</v>
      </c>
    </row>
    <row r="11" spans="1:8" ht="15" x14ac:dyDescent="0.25">
      <c r="A11" s="53" t="s">
        <v>15</v>
      </c>
      <c r="B11" s="111" t="s">
        <v>77</v>
      </c>
      <c r="C11" s="112"/>
      <c r="D11" s="54"/>
      <c r="E11" s="54"/>
      <c r="F11" s="55">
        <f>SUMPRODUCT(E12:E31,F12:F31)</f>
        <v>0</v>
      </c>
      <c r="G11" s="55"/>
      <c r="H11" s="55">
        <f>SUMPRODUCT(G12:G31,H12:H31)</f>
        <v>0</v>
      </c>
    </row>
    <row r="12" spans="1:8" x14ac:dyDescent="0.25">
      <c r="A12" s="56">
        <v>1</v>
      </c>
      <c r="B12" s="113" t="s">
        <v>78</v>
      </c>
      <c r="C12" s="114"/>
      <c r="D12" s="57" t="s">
        <v>16</v>
      </c>
      <c r="E12" s="58">
        <v>10</v>
      </c>
      <c r="F12" s="59">
        <v>0</v>
      </c>
      <c r="G12" s="58">
        <v>7</v>
      </c>
      <c r="H12" s="59">
        <v>0</v>
      </c>
    </row>
    <row r="13" spans="1:8" x14ac:dyDescent="0.25">
      <c r="A13" s="56">
        <v>2</v>
      </c>
      <c r="B13" s="113" t="s">
        <v>79</v>
      </c>
      <c r="C13" s="114"/>
      <c r="D13" s="57" t="s">
        <v>16</v>
      </c>
      <c r="E13" s="58">
        <v>3</v>
      </c>
      <c r="F13" s="59">
        <v>0</v>
      </c>
      <c r="G13" s="58">
        <v>3</v>
      </c>
      <c r="H13" s="59">
        <v>0</v>
      </c>
    </row>
    <row r="14" spans="1:8" x14ac:dyDescent="0.25">
      <c r="A14" s="56">
        <v>3</v>
      </c>
      <c r="B14" s="113" t="s">
        <v>80</v>
      </c>
      <c r="C14" s="114" t="s">
        <v>17</v>
      </c>
      <c r="D14" s="57" t="s">
        <v>16</v>
      </c>
      <c r="E14" s="56">
        <v>10</v>
      </c>
      <c r="F14" s="59">
        <v>0</v>
      </c>
      <c r="G14" s="56">
        <v>8</v>
      </c>
      <c r="H14" s="59">
        <v>0</v>
      </c>
    </row>
    <row r="15" spans="1:8" x14ac:dyDescent="0.25">
      <c r="A15" s="56">
        <v>4</v>
      </c>
      <c r="B15" s="113" t="s">
        <v>81</v>
      </c>
      <c r="C15" s="114" t="s">
        <v>17</v>
      </c>
      <c r="D15" s="57" t="s">
        <v>16</v>
      </c>
      <c r="E15" s="56">
        <v>3</v>
      </c>
      <c r="F15" s="59">
        <v>0</v>
      </c>
      <c r="G15" s="56">
        <v>2</v>
      </c>
      <c r="H15" s="59">
        <v>0</v>
      </c>
    </row>
    <row r="16" spans="1:8" x14ac:dyDescent="0.25">
      <c r="A16" s="56">
        <v>5</v>
      </c>
      <c r="B16" s="113" t="s">
        <v>82</v>
      </c>
      <c r="C16" s="114"/>
      <c r="D16" s="57" t="s">
        <v>16</v>
      </c>
      <c r="E16" s="56">
        <v>20</v>
      </c>
      <c r="F16" s="59">
        <v>0</v>
      </c>
      <c r="G16" s="56">
        <v>10</v>
      </c>
      <c r="H16" s="59">
        <v>0</v>
      </c>
    </row>
    <row r="17" spans="1:8" x14ac:dyDescent="0.25">
      <c r="A17" s="56">
        <v>6</v>
      </c>
      <c r="B17" s="113" t="s">
        <v>83</v>
      </c>
      <c r="C17" s="114"/>
      <c r="D17" s="57" t="s">
        <v>16</v>
      </c>
      <c r="E17" s="56">
        <v>3</v>
      </c>
      <c r="F17" s="59">
        <v>0</v>
      </c>
      <c r="G17" s="56">
        <v>3</v>
      </c>
      <c r="H17" s="59">
        <v>0</v>
      </c>
    </row>
    <row r="18" spans="1:8" x14ac:dyDescent="0.25">
      <c r="A18" s="56">
        <v>7</v>
      </c>
      <c r="B18" s="113" t="s">
        <v>84</v>
      </c>
      <c r="C18" s="114" t="s">
        <v>17</v>
      </c>
      <c r="D18" s="57" t="s">
        <v>16</v>
      </c>
      <c r="E18" s="56">
        <v>2</v>
      </c>
      <c r="F18" s="59">
        <v>0</v>
      </c>
      <c r="G18" s="56">
        <v>2</v>
      </c>
      <c r="H18" s="59">
        <v>0</v>
      </c>
    </row>
    <row r="19" spans="1:8" x14ac:dyDescent="0.25">
      <c r="A19" s="56">
        <v>8</v>
      </c>
      <c r="B19" s="113" t="s">
        <v>85</v>
      </c>
      <c r="C19" s="114" t="s">
        <v>17</v>
      </c>
      <c r="D19" s="57" t="s">
        <v>16</v>
      </c>
      <c r="E19" s="56">
        <v>1</v>
      </c>
      <c r="F19" s="59">
        <v>0</v>
      </c>
      <c r="G19" s="56">
        <v>1</v>
      </c>
      <c r="H19" s="59">
        <v>0</v>
      </c>
    </row>
    <row r="20" spans="1:8" x14ac:dyDescent="0.25">
      <c r="A20" s="56">
        <v>9</v>
      </c>
      <c r="B20" s="113" t="s">
        <v>86</v>
      </c>
      <c r="C20" s="114" t="s">
        <v>18</v>
      </c>
      <c r="D20" s="57" t="s">
        <v>19</v>
      </c>
      <c r="E20" s="56">
        <v>100</v>
      </c>
      <c r="F20" s="59">
        <v>0</v>
      </c>
      <c r="G20" s="56">
        <v>20</v>
      </c>
      <c r="H20" s="59">
        <v>0</v>
      </c>
    </row>
    <row r="21" spans="1:8" x14ac:dyDescent="0.25">
      <c r="A21" s="56">
        <v>10</v>
      </c>
      <c r="B21" s="113" t="s">
        <v>87</v>
      </c>
      <c r="C21" s="114" t="s">
        <v>20</v>
      </c>
      <c r="D21" s="57" t="s">
        <v>19</v>
      </c>
      <c r="E21" s="56">
        <v>20</v>
      </c>
      <c r="F21" s="59">
        <v>0</v>
      </c>
      <c r="G21" s="56">
        <v>10</v>
      </c>
      <c r="H21" s="59">
        <v>0</v>
      </c>
    </row>
    <row r="22" spans="1:8" x14ac:dyDescent="0.25">
      <c r="A22" s="56">
        <v>11</v>
      </c>
      <c r="B22" s="113" t="s">
        <v>88</v>
      </c>
      <c r="C22" s="114" t="s">
        <v>21</v>
      </c>
      <c r="D22" s="57" t="s">
        <v>16</v>
      </c>
      <c r="E22" s="56">
        <v>3</v>
      </c>
      <c r="F22" s="59">
        <v>0</v>
      </c>
      <c r="G22" s="56">
        <v>1</v>
      </c>
      <c r="H22" s="59">
        <v>0</v>
      </c>
    </row>
    <row r="23" spans="1:8" x14ac:dyDescent="0.25">
      <c r="A23" s="56">
        <v>12</v>
      </c>
      <c r="B23" s="113" t="s">
        <v>94</v>
      </c>
      <c r="C23" s="114" t="s">
        <v>21</v>
      </c>
      <c r="D23" s="57" t="s">
        <v>16</v>
      </c>
      <c r="E23" s="58">
        <v>3</v>
      </c>
      <c r="F23" s="59">
        <v>0</v>
      </c>
      <c r="G23" s="56">
        <v>1</v>
      </c>
      <c r="H23" s="59">
        <v>0</v>
      </c>
    </row>
    <row r="24" spans="1:8" x14ac:dyDescent="0.25">
      <c r="A24" s="56">
        <v>13</v>
      </c>
      <c r="B24" s="113" t="s">
        <v>89</v>
      </c>
      <c r="C24" s="114" t="s">
        <v>22</v>
      </c>
      <c r="D24" s="57" t="s">
        <v>16</v>
      </c>
      <c r="E24" s="56">
        <v>5</v>
      </c>
      <c r="F24" s="59">
        <v>0</v>
      </c>
      <c r="G24" s="56">
        <v>1</v>
      </c>
      <c r="H24" s="59">
        <v>0</v>
      </c>
    </row>
    <row r="25" spans="1:8" x14ac:dyDescent="0.25">
      <c r="A25" s="56">
        <v>14</v>
      </c>
      <c r="B25" s="113" t="s">
        <v>90</v>
      </c>
      <c r="C25" s="114" t="s">
        <v>23</v>
      </c>
      <c r="D25" s="57" t="s">
        <v>19</v>
      </c>
      <c r="E25" s="56">
        <v>20</v>
      </c>
      <c r="F25" s="59">
        <v>0</v>
      </c>
      <c r="G25" s="60">
        <v>10</v>
      </c>
      <c r="H25" s="59">
        <v>0</v>
      </c>
    </row>
    <row r="26" spans="1:8" x14ac:dyDescent="0.25">
      <c r="A26" s="56">
        <v>15</v>
      </c>
      <c r="B26" s="113" t="s">
        <v>91</v>
      </c>
      <c r="C26" s="114" t="s">
        <v>25</v>
      </c>
      <c r="D26" s="57" t="s">
        <v>19</v>
      </c>
      <c r="E26" s="56">
        <v>10</v>
      </c>
      <c r="F26" s="59">
        <v>0</v>
      </c>
      <c r="G26" s="60">
        <v>10</v>
      </c>
      <c r="H26" s="59">
        <v>0</v>
      </c>
    </row>
    <row r="27" spans="1:8" x14ac:dyDescent="0.25">
      <c r="A27" s="56">
        <v>16</v>
      </c>
      <c r="B27" s="113" t="s">
        <v>92</v>
      </c>
      <c r="C27" s="114" t="s">
        <v>26</v>
      </c>
      <c r="D27" s="57" t="s">
        <v>19</v>
      </c>
      <c r="E27" s="56">
        <v>20</v>
      </c>
      <c r="F27" s="59">
        <v>0</v>
      </c>
      <c r="G27" s="60">
        <v>20</v>
      </c>
      <c r="H27" s="59">
        <v>0</v>
      </c>
    </row>
    <row r="28" spans="1:8" x14ac:dyDescent="0.25">
      <c r="A28" s="56">
        <v>17</v>
      </c>
      <c r="B28" s="113" t="s">
        <v>93</v>
      </c>
      <c r="C28" s="114" t="s">
        <v>27</v>
      </c>
      <c r="D28" s="57" t="s">
        <v>19</v>
      </c>
      <c r="E28" s="56">
        <v>120</v>
      </c>
      <c r="F28" s="59">
        <v>0</v>
      </c>
      <c r="G28" s="56">
        <v>50</v>
      </c>
      <c r="H28" s="59">
        <v>0</v>
      </c>
    </row>
    <row r="29" spans="1:8" x14ac:dyDescent="0.25">
      <c r="A29" s="56">
        <v>18</v>
      </c>
      <c r="B29" s="113" t="s">
        <v>131</v>
      </c>
      <c r="C29" s="114"/>
      <c r="D29" s="57" t="s">
        <v>16</v>
      </c>
      <c r="E29" s="56">
        <v>5</v>
      </c>
      <c r="F29" s="59">
        <v>0</v>
      </c>
      <c r="G29" s="56">
        <v>2</v>
      </c>
      <c r="H29" s="59">
        <v>0</v>
      </c>
    </row>
    <row r="30" spans="1:8" x14ac:dyDescent="0.25">
      <c r="A30" s="56">
        <v>19</v>
      </c>
      <c r="B30" s="113" t="s">
        <v>132</v>
      </c>
      <c r="C30" s="114"/>
      <c r="D30" s="57" t="s">
        <v>16</v>
      </c>
      <c r="E30" s="56">
        <v>3</v>
      </c>
      <c r="F30" s="59">
        <v>0</v>
      </c>
      <c r="G30" s="56">
        <v>1</v>
      </c>
      <c r="H30" s="59">
        <v>0</v>
      </c>
    </row>
    <row r="31" spans="1:8" x14ac:dyDescent="0.25">
      <c r="A31" s="56">
        <v>20</v>
      </c>
      <c r="B31" s="113" t="s">
        <v>28</v>
      </c>
      <c r="C31" s="114" t="s">
        <v>28</v>
      </c>
      <c r="D31" s="57" t="s">
        <v>24</v>
      </c>
      <c r="E31" s="56">
        <v>80</v>
      </c>
      <c r="F31" s="59">
        <v>0</v>
      </c>
      <c r="G31" s="56">
        <v>10</v>
      </c>
      <c r="H31" s="59">
        <v>0</v>
      </c>
    </row>
    <row r="32" spans="1:8" ht="31.5" customHeight="1" x14ac:dyDescent="0.25">
      <c r="A32" s="53" t="s">
        <v>29</v>
      </c>
      <c r="B32" s="132" t="s">
        <v>95</v>
      </c>
      <c r="C32" s="133" t="s">
        <v>30</v>
      </c>
      <c r="D32" s="54"/>
      <c r="E32" s="55"/>
      <c r="F32" s="55">
        <f>SUMPRODUCT(E33:E61,F33:F61)</f>
        <v>0</v>
      </c>
      <c r="G32" s="54"/>
      <c r="H32" s="55">
        <f>SUMPRODUCT(G33:G61,H33:H61)</f>
        <v>0</v>
      </c>
    </row>
    <row r="33" spans="1:8" x14ac:dyDescent="0.25">
      <c r="A33" s="56">
        <v>1</v>
      </c>
      <c r="B33" s="113" t="s">
        <v>96</v>
      </c>
      <c r="C33" s="114" t="s">
        <v>31</v>
      </c>
      <c r="D33" s="57" t="s">
        <v>16</v>
      </c>
      <c r="E33" s="61">
        <v>5</v>
      </c>
      <c r="F33" s="59">
        <v>0</v>
      </c>
      <c r="G33" s="62">
        <v>2</v>
      </c>
      <c r="H33" s="59">
        <v>0</v>
      </c>
    </row>
    <row r="34" spans="1:8" x14ac:dyDescent="0.25">
      <c r="A34" s="56">
        <v>2</v>
      </c>
      <c r="B34" s="113" t="s">
        <v>97</v>
      </c>
      <c r="C34" s="114" t="s">
        <v>32</v>
      </c>
      <c r="D34" s="57" t="s">
        <v>16</v>
      </c>
      <c r="E34" s="60">
        <v>2</v>
      </c>
      <c r="F34" s="59">
        <v>0</v>
      </c>
      <c r="G34" s="62">
        <v>1</v>
      </c>
      <c r="H34" s="59">
        <v>0</v>
      </c>
    </row>
    <row r="35" spans="1:8" x14ac:dyDescent="0.25">
      <c r="A35" s="56">
        <v>3</v>
      </c>
      <c r="B35" s="113" t="s">
        <v>98</v>
      </c>
      <c r="C35" s="114" t="s">
        <v>33</v>
      </c>
      <c r="D35" s="57" t="s">
        <v>16</v>
      </c>
      <c r="E35" s="60">
        <v>3</v>
      </c>
      <c r="F35" s="59">
        <v>0</v>
      </c>
      <c r="G35" s="62">
        <v>1</v>
      </c>
      <c r="H35" s="59">
        <v>0</v>
      </c>
    </row>
    <row r="36" spans="1:8" x14ac:dyDescent="0.25">
      <c r="A36" s="56">
        <v>4</v>
      </c>
      <c r="B36" s="113" t="s">
        <v>99</v>
      </c>
      <c r="C36" s="114" t="s">
        <v>33</v>
      </c>
      <c r="D36" s="57" t="s">
        <v>16</v>
      </c>
      <c r="E36" s="60">
        <v>3</v>
      </c>
      <c r="F36" s="59">
        <v>0</v>
      </c>
      <c r="G36" s="62">
        <v>1</v>
      </c>
      <c r="H36" s="59">
        <v>0</v>
      </c>
    </row>
    <row r="37" spans="1:8" x14ac:dyDescent="0.25">
      <c r="A37" s="56">
        <v>5</v>
      </c>
      <c r="B37" s="113" t="s">
        <v>100</v>
      </c>
      <c r="C37" s="114" t="s">
        <v>34</v>
      </c>
      <c r="D37" s="57" t="s">
        <v>16</v>
      </c>
      <c r="E37" s="60">
        <v>5</v>
      </c>
      <c r="F37" s="59">
        <v>0</v>
      </c>
      <c r="G37" s="62">
        <v>2</v>
      </c>
      <c r="H37" s="59">
        <v>0</v>
      </c>
    </row>
    <row r="38" spans="1:8" x14ac:dyDescent="0.25">
      <c r="A38" s="56">
        <v>6</v>
      </c>
      <c r="B38" s="113" t="s">
        <v>101</v>
      </c>
      <c r="C38" s="114" t="s">
        <v>35</v>
      </c>
      <c r="D38" s="57" t="s">
        <v>16</v>
      </c>
      <c r="E38" s="60">
        <v>5</v>
      </c>
      <c r="F38" s="59">
        <v>0</v>
      </c>
      <c r="G38" s="62">
        <v>2</v>
      </c>
      <c r="H38" s="59">
        <v>0</v>
      </c>
    </row>
    <row r="39" spans="1:8" x14ac:dyDescent="0.25">
      <c r="A39" s="56">
        <v>7</v>
      </c>
      <c r="B39" s="113" t="s">
        <v>105</v>
      </c>
      <c r="C39" s="114" t="s">
        <v>36</v>
      </c>
      <c r="D39" s="57" t="s">
        <v>16</v>
      </c>
      <c r="E39" s="60">
        <v>3</v>
      </c>
      <c r="F39" s="59">
        <v>0</v>
      </c>
      <c r="G39" s="62">
        <v>2</v>
      </c>
      <c r="H39" s="59">
        <v>0</v>
      </c>
    </row>
    <row r="40" spans="1:8" x14ac:dyDescent="0.25">
      <c r="A40" s="56">
        <v>8</v>
      </c>
      <c r="B40" s="113" t="s">
        <v>102</v>
      </c>
      <c r="C40" s="114" t="s">
        <v>37</v>
      </c>
      <c r="D40" s="57" t="s">
        <v>16</v>
      </c>
      <c r="E40" s="60">
        <v>3</v>
      </c>
      <c r="F40" s="59">
        <v>0</v>
      </c>
      <c r="G40" s="62">
        <v>2</v>
      </c>
      <c r="H40" s="59">
        <v>0</v>
      </c>
    </row>
    <row r="41" spans="1:8" x14ac:dyDescent="0.25">
      <c r="A41" s="56">
        <v>9</v>
      </c>
      <c r="B41" s="113" t="s">
        <v>103</v>
      </c>
      <c r="C41" s="114" t="s">
        <v>38</v>
      </c>
      <c r="D41" s="57" t="s">
        <v>16</v>
      </c>
      <c r="E41" s="60">
        <v>3</v>
      </c>
      <c r="F41" s="59">
        <v>0</v>
      </c>
      <c r="G41" s="62">
        <v>2</v>
      </c>
      <c r="H41" s="59">
        <v>0</v>
      </c>
    </row>
    <row r="42" spans="1:8" x14ac:dyDescent="0.25">
      <c r="A42" s="56">
        <v>10</v>
      </c>
      <c r="B42" s="113" t="s">
        <v>104</v>
      </c>
      <c r="C42" s="114" t="s">
        <v>39</v>
      </c>
      <c r="D42" s="57" t="s">
        <v>16</v>
      </c>
      <c r="E42" s="60">
        <v>2</v>
      </c>
      <c r="F42" s="59">
        <v>0</v>
      </c>
      <c r="G42" s="60">
        <v>1</v>
      </c>
      <c r="H42" s="59">
        <v>0</v>
      </c>
    </row>
    <row r="43" spans="1:8" x14ac:dyDescent="0.25">
      <c r="A43" s="56">
        <v>2</v>
      </c>
      <c r="B43" s="113" t="s">
        <v>106</v>
      </c>
      <c r="C43" s="114" t="s">
        <v>40</v>
      </c>
      <c r="D43" s="57" t="s">
        <v>16</v>
      </c>
      <c r="E43" s="60">
        <v>3</v>
      </c>
      <c r="F43" s="59">
        <v>0</v>
      </c>
      <c r="G43" s="60">
        <v>2</v>
      </c>
      <c r="H43" s="59">
        <v>0</v>
      </c>
    </row>
    <row r="44" spans="1:8" x14ac:dyDescent="0.25">
      <c r="A44" s="56">
        <v>12</v>
      </c>
      <c r="B44" s="113" t="s">
        <v>107</v>
      </c>
      <c r="C44" s="114" t="s">
        <v>41</v>
      </c>
      <c r="D44" s="57" t="s">
        <v>16</v>
      </c>
      <c r="E44" s="60">
        <v>3</v>
      </c>
      <c r="F44" s="59">
        <v>0</v>
      </c>
      <c r="G44" s="60">
        <v>2</v>
      </c>
      <c r="H44" s="59">
        <v>0</v>
      </c>
    </row>
    <row r="45" spans="1:8" x14ac:dyDescent="0.25">
      <c r="A45" s="56">
        <v>13</v>
      </c>
      <c r="B45" s="113" t="s">
        <v>108</v>
      </c>
      <c r="C45" s="114" t="s">
        <v>42</v>
      </c>
      <c r="D45" s="57" t="s">
        <v>16</v>
      </c>
      <c r="E45" s="60">
        <v>3</v>
      </c>
      <c r="F45" s="59">
        <v>0</v>
      </c>
      <c r="G45" s="60">
        <v>1</v>
      </c>
      <c r="H45" s="59">
        <v>0</v>
      </c>
    </row>
    <row r="46" spans="1:8" x14ac:dyDescent="0.25">
      <c r="A46" s="56">
        <v>14</v>
      </c>
      <c r="B46" s="113" t="s">
        <v>109</v>
      </c>
      <c r="C46" s="114" t="s">
        <v>43</v>
      </c>
      <c r="D46" s="57" t="s">
        <v>16</v>
      </c>
      <c r="E46" s="61">
        <v>3</v>
      </c>
      <c r="F46" s="59">
        <v>0</v>
      </c>
      <c r="G46" s="61">
        <v>2</v>
      </c>
      <c r="H46" s="59">
        <v>0</v>
      </c>
    </row>
    <row r="47" spans="1:8" x14ac:dyDescent="0.25">
      <c r="A47" s="56">
        <v>15</v>
      </c>
      <c r="B47" s="113" t="s">
        <v>110</v>
      </c>
      <c r="C47" s="114" t="s">
        <v>44</v>
      </c>
      <c r="D47" s="57" t="s">
        <v>16</v>
      </c>
      <c r="E47" s="61">
        <v>3</v>
      </c>
      <c r="F47" s="59">
        <v>0</v>
      </c>
      <c r="G47" s="61">
        <v>2</v>
      </c>
      <c r="H47" s="59">
        <v>0</v>
      </c>
    </row>
    <row r="48" spans="1:8" x14ac:dyDescent="0.25">
      <c r="A48" s="56">
        <v>16</v>
      </c>
      <c r="B48" s="113" t="s">
        <v>111</v>
      </c>
      <c r="C48" s="114" t="s">
        <v>45</v>
      </c>
      <c r="D48" s="57" t="s">
        <v>16</v>
      </c>
      <c r="E48" s="60">
        <v>10</v>
      </c>
      <c r="F48" s="59">
        <v>0</v>
      </c>
      <c r="G48" s="60">
        <v>5</v>
      </c>
      <c r="H48" s="59">
        <v>0</v>
      </c>
    </row>
    <row r="49" spans="1:8" x14ac:dyDescent="0.25">
      <c r="A49" s="56">
        <v>17</v>
      </c>
      <c r="B49" s="113" t="s">
        <v>112</v>
      </c>
      <c r="C49" s="114" t="s">
        <v>46</v>
      </c>
      <c r="D49" s="57" t="s">
        <v>16</v>
      </c>
      <c r="E49" s="60">
        <v>5</v>
      </c>
      <c r="F49" s="59">
        <v>0</v>
      </c>
      <c r="G49" s="60">
        <v>3</v>
      </c>
      <c r="H49" s="59">
        <v>0</v>
      </c>
    </row>
    <row r="50" spans="1:8" x14ac:dyDescent="0.25">
      <c r="A50" s="56">
        <v>18</v>
      </c>
      <c r="B50" s="113" t="s">
        <v>113</v>
      </c>
      <c r="C50" s="114" t="s">
        <v>47</v>
      </c>
      <c r="D50" s="57" t="s">
        <v>16</v>
      </c>
      <c r="E50" s="60">
        <v>10</v>
      </c>
      <c r="F50" s="59">
        <v>0</v>
      </c>
      <c r="G50" s="60">
        <v>5</v>
      </c>
      <c r="H50" s="59">
        <v>0</v>
      </c>
    </row>
    <row r="51" spans="1:8" x14ac:dyDescent="0.25">
      <c r="A51" s="56">
        <v>19</v>
      </c>
      <c r="B51" s="113" t="s">
        <v>114</v>
      </c>
      <c r="C51" s="114" t="s">
        <v>48</v>
      </c>
      <c r="D51" s="57" t="s">
        <v>16</v>
      </c>
      <c r="E51" s="60">
        <v>15</v>
      </c>
      <c r="F51" s="59">
        <v>0</v>
      </c>
      <c r="G51" s="60">
        <v>5</v>
      </c>
      <c r="H51" s="59">
        <v>0</v>
      </c>
    </row>
    <row r="52" spans="1:8" x14ac:dyDescent="0.25">
      <c r="A52" s="56">
        <v>20</v>
      </c>
      <c r="B52" s="63" t="s">
        <v>5</v>
      </c>
      <c r="C52" s="64"/>
      <c r="D52" s="57" t="s">
        <v>16</v>
      </c>
      <c r="E52" s="60">
        <v>5</v>
      </c>
      <c r="F52" s="59">
        <v>0</v>
      </c>
      <c r="G52" s="60">
        <v>2</v>
      </c>
      <c r="H52" s="59">
        <v>0</v>
      </c>
    </row>
    <row r="53" spans="1:8" x14ac:dyDescent="0.25">
      <c r="A53" s="56">
        <v>21</v>
      </c>
      <c r="B53" s="113" t="s">
        <v>115</v>
      </c>
      <c r="C53" s="114"/>
      <c r="D53" s="57" t="s">
        <v>16</v>
      </c>
      <c r="E53" s="60">
        <v>5</v>
      </c>
      <c r="F53" s="59">
        <v>0</v>
      </c>
      <c r="G53" s="60">
        <v>3</v>
      </c>
      <c r="H53" s="59">
        <v>0</v>
      </c>
    </row>
    <row r="54" spans="1:8" x14ac:dyDescent="0.25">
      <c r="A54" s="56">
        <v>22</v>
      </c>
      <c r="B54" s="113" t="s">
        <v>116</v>
      </c>
      <c r="C54" s="114"/>
      <c r="D54" s="57" t="s">
        <v>16</v>
      </c>
      <c r="E54" s="60">
        <v>5</v>
      </c>
      <c r="F54" s="59">
        <v>0</v>
      </c>
      <c r="G54" s="60">
        <v>3</v>
      </c>
      <c r="H54" s="59">
        <v>0</v>
      </c>
    </row>
    <row r="55" spans="1:8" x14ac:dyDescent="0.25">
      <c r="A55" s="56">
        <v>23</v>
      </c>
      <c r="B55" s="63" t="s">
        <v>133</v>
      </c>
      <c r="C55" s="64"/>
      <c r="D55" s="57" t="s">
        <v>16</v>
      </c>
      <c r="E55" s="60">
        <v>5</v>
      </c>
      <c r="F55" s="59">
        <v>0</v>
      </c>
      <c r="G55" s="60">
        <v>2</v>
      </c>
      <c r="H55" s="59">
        <v>0</v>
      </c>
    </row>
    <row r="56" spans="1:8" x14ac:dyDescent="0.25">
      <c r="A56" s="56">
        <v>24</v>
      </c>
      <c r="B56" s="63" t="s">
        <v>123</v>
      </c>
      <c r="C56" s="64"/>
      <c r="D56" s="57" t="s">
        <v>16</v>
      </c>
      <c r="E56" s="60">
        <v>5</v>
      </c>
      <c r="F56" s="59">
        <v>0</v>
      </c>
      <c r="G56" s="60">
        <v>2</v>
      </c>
      <c r="H56" s="59">
        <v>0</v>
      </c>
    </row>
    <row r="57" spans="1:8" x14ac:dyDescent="0.25">
      <c r="A57" s="56">
        <v>25</v>
      </c>
      <c r="B57" s="113" t="s">
        <v>49</v>
      </c>
      <c r="C57" s="114"/>
      <c r="D57" s="57" t="s">
        <v>16</v>
      </c>
      <c r="E57" s="60">
        <v>15</v>
      </c>
      <c r="F57" s="59">
        <v>0</v>
      </c>
      <c r="G57" s="60">
        <v>10</v>
      </c>
      <c r="H57" s="59">
        <v>0</v>
      </c>
    </row>
    <row r="58" spans="1:8" x14ac:dyDescent="0.25">
      <c r="A58" s="56">
        <v>26</v>
      </c>
      <c r="B58" s="113" t="s">
        <v>117</v>
      </c>
      <c r="C58" s="114" t="s">
        <v>50</v>
      </c>
      <c r="D58" s="57" t="s">
        <v>16</v>
      </c>
      <c r="E58" s="60">
        <v>10</v>
      </c>
      <c r="F58" s="59">
        <v>0</v>
      </c>
      <c r="G58" s="60">
        <v>5</v>
      </c>
      <c r="H58" s="59">
        <v>0</v>
      </c>
    </row>
    <row r="59" spans="1:8" x14ac:dyDescent="0.25">
      <c r="A59" s="56">
        <v>27</v>
      </c>
      <c r="B59" s="113" t="s">
        <v>118</v>
      </c>
      <c r="C59" s="114" t="s">
        <v>51</v>
      </c>
      <c r="D59" s="57" t="s">
        <v>19</v>
      </c>
      <c r="E59" s="60">
        <v>10</v>
      </c>
      <c r="F59" s="59">
        <v>0</v>
      </c>
      <c r="G59" s="60">
        <v>5</v>
      </c>
      <c r="H59" s="59">
        <v>0</v>
      </c>
    </row>
    <row r="60" spans="1:8" x14ac:dyDescent="0.25">
      <c r="A60" s="56">
        <v>28</v>
      </c>
      <c r="B60" s="113" t="s">
        <v>119</v>
      </c>
      <c r="C60" s="114" t="s">
        <v>52</v>
      </c>
      <c r="D60" s="57" t="s">
        <v>121</v>
      </c>
      <c r="E60" s="58">
        <v>4</v>
      </c>
      <c r="F60" s="59">
        <v>0</v>
      </c>
      <c r="G60" s="58">
        <v>2</v>
      </c>
      <c r="H60" s="59">
        <v>0</v>
      </c>
    </row>
    <row r="61" spans="1:8" x14ac:dyDescent="0.25">
      <c r="A61" s="56">
        <v>29</v>
      </c>
      <c r="B61" s="113" t="s">
        <v>120</v>
      </c>
      <c r="C61" s="114" t="s">
        <v>52</v>
      </c>
      <c r="D61" s="57" t="s">
        <v>121</v>
      </c>
      <c r="E61" s="58">
        <v>5</v>
      </c>
      <c r="F61" s="59">
        <v>0</v>
      </c>
      <c r="G61" s="58">
        <v>5</v>
      </c>
      <c r="H61" s="59">
        <v>0</v>
      </c>
    </row>
    <row r="62" spans="1:8" ht="15" x14ac:dyDescent="0.25">
      <c r="A62" s="53" t="s">
        <v>53</v>
      </c>
      <c r="B62" s="111" t="s">
        <v>125</v>
      </c>
      <c r="C62" s="112" t="s">
        <v>54</v>
      </c>
      <c r="D62" s="54"/>
      <c r="E62" s="55"/>
      <c r="F62" s="55">
        <f>SUMPRODUCT(E63:E71,F63:F71)</f>
        <v>0</v>
      </c>
      <c r="G62" s="54"/>
      <c r="H62" s="55">
        <f>SUMPRODUCT(G63:G71,H63:H71)</f>
        <v>0</v>
      </c>
    </row>
    <row r="63" spans="1:8" x14ac:dyDescent="0.25">
      <c r="A63" s="56">
        <v>1</v>
      </c>
      <c r="B63" s="113" t="s">
        <v>126</v>
      </c>
      <c r="C63" s="114" t="s">
        <v>55</v>
      </c>
      <c r="D63" s="57" t="s">
        <v>24</v>
      </c>
      <c r="E63" s="65">
        <v>10</v>
      </c>
      <c r="F63" s="66">
        <v>0</v>
      </c>
      <c r="G63" s="65">
        <v>10</v>
      </c>
      <c r="H63" s="59">
        <v>0</v>
      </c>
    </row>
    <row r="64" spans="1:8" x14ac:dyDescent="0.25">
      <c r="A64" s="56">
        <v>2</v>
      </c>
      <c r="B64" s="113" t="s">
        <v>127</v>
      </c>
      <c r="C64" s="114" t="s">
        <v>56</v>
      </c>
      <c r="D64" s="57" t="s">
        <v>24</v>
      </c>
      <c r="E64" s="65">
        <v>10</v>
      </c>
      <c r="F64" s="66">
        <v>0</v>
      </c>
      <c r="G64" s="65">
        <v>10</v>
      </c>
      <c r="H64" s="59">
        <v>0</v>
      </c>
    </row>
    <row r="65" spans="1:8" x14ac:dyDescent="0.25">
      <c r="A65" s="56">
        <v>3</v>
      </c>
      <c r="B65" s="113" t="s">
        <v>128</v>
      </c>
      <c r="C65" s="114" t="s">
        <v>57</v>
      </c>
      <c r="D65" s="57" t="s">
        <v>24</v>
      </c>
      <c r="E65" s="65">
        <v>10</v>
      </c>
      <c r="F65" s="66">
        <v>0</v>
      </c>
      <c r="G65" s="65">
        <v>10</v>
      </c>
      <c r="H65" s="59">
        <v>0</v>
      </c>
    </row>
    <row r="66" spans="1:8" x14ac:dyDescent="0.25">
      <c r="A66" s="56">
        <v>4</v>
      </c>
      <c r="B66" s="113" t="s">
        <v>129</v>
      </c>
      <c r="C66" s="114" t="s">
        <v>58</v>
      </c>
      <c r="D66" s="57" t="s">
        <v>24</v>
      </c>
      <c r="E66" s="65">
        <v>10</v>
      </c>
      <c r="F66" s="66">
        <v>0</v>
      </c>
      <c r="G66" s="65">
        <v>10</v>
      </c>
      <c r="H66" s="59">
        <v>0</v>
      </c>
    </row>
    <row r="67" spans="1:8" x14ac:dyDescent="0.25">
      <c r="A67" s="56">
        <v>5</v>
      </c>
      <c r="B67" s="113" t="s">
        <v>130</v>
      </c>
      <c r="C67" s="114" t="s">
        <v>59</v>
      </c>
      <c r="D67" s="57" t="s">
        <v>24</v>
      </c>
      <c r="E67" s="65">
        <v>10</v>
      </c>
      <c r="F67" s="66">
        <v>0</v>
      </c>
      <c r="G67" s="65">
        <v>10</v>
      </c>
      <c r="H67" s="59">
        <v>0</v>
      </c>
    </row>
    <row r="68" spans="1:8" x14ac:dyDescent="0.25">
      <c r="A68" s="56">
        <v>6</v>
      </c>
      <c r="B68" s="113" t="s">
        <v>61</v>
      </c>
      <c r="C68" s="114" t="s">
        <v>61</v>
      </c>
      <c r="D68" s="57" t="s">
        <v>3</v>
      </c>
      <c r="E68" s="65">
        <v>5</v>
      </c>
      <c r="F68" s="66">
        <v>0</v>
      </c>
      <c r="G68" s="65">
        <v>3</v>
      </c>
      <c r="H68" s="59">
        <v>0</v>
      </c>
    </row>
    <row r="69" spans="1:8" x14ac:dyDescent="0.25">
      <c r="A69" s="56">
        <v>7</v>
      </c>
      <c r="B69" s="113" t="s">
        <v>60</v>
      </c>
      <c r="C69" s="114" t="s">
        <v>60</v>
      </c>
      <c r="D69" s="57" t="s">
        <v>3</v>
      </c>
      <c r="E69" s="65">
        <v>5</v>
      </c>
      <c r="F69" s="66">
        <v>0</v>
      </c>
      <c r="G69" s="65">
        <v>3</v>
      </c>
      <c r="H69" s="59">
        <v>0</v>
      </c>
    </row>
    <row r="70" spans="1:8" x14ac:dyDescent="0.25">
      <c r="A70" s="56">
        <v>8</v>
      </c>
      <c r="B70" s="113" t="s">
        <v>124</v>
      </c>
      <c r="C70" s="114" t="s">
        <v>60</v>
      </c>
      <c r="D70" s="57" t="s">
        <v>3</v>
      </c>
      <c r="E70" s="65">
        <v>2</v>
      </c>
      <c r="F70" s="66">
        <v>0</v>
      </c>
      <c r="G70" s="65">
        <v>1</v>
      </c>
      <c r="H70" s="59">
        <v>0</v>
      </c>
    </row>
    <row r="71" spans="1:8" x14ac:dyDescent="0.25">
      <c r="A71" s="56">
        <v>9</v>
      </c>
      <c r="B71" s="113" t="s">
        <v>122</v>
      </c>
      <c r="C71" s="114" t="s">
        <v>61</v>
      </c>
      <c r="D71" s="57" t="s">
        <v>3</v>
      </c>
      <c r="E71" s="65">
        <v>5</v>
      </c>
      <c r="F71" s="66">
        <v>0</v>
      </c>
      <c r="G71" s="65">
        <v>3</v>
      </c>
      <c r="H71" s="59">
        <v>0</v>
      </c>
    </row>
    <row r="72" spans="1:8" ht="16.149999999999999" customHeight="1" x14ac:dyDescent="0.25">
      <c r="A72" s="115" t="s">
        <v>134</v>
      </c>
      <c r="B72" s="116"/>
      <c r="C72" s="116"/>
      <c r="D72" s="116"/>
      <c r="E72" s="117"/>
      <c r="F72" s="67">
        <f>F11+F32+F62</f>
        <v>0</v>
      </c>
      <c r="G72" s="67"/>
      <c r="H72" s="68">
        <f>H11+H32+H62</f>
        <v>0</v>
      </c>
    </row>
    <row r="73" spans="1:8" ht="23.45" customHeight="1" x14ac:dyDescent="0.25">
      <c r="A73" s="69"/>
      <c r="B73" s="116" t="s">
        <v>135</v>
      </c>
      <c r="C73" s="116"/>
      <c r="D73" s="116"/>
      <c r="E73" s="116"/>
      <c r="F73" s="116"/>
      <c r="G73" s="117"/>
      <c r="H73" s="68">
        <f>F72+H72</f>
        <v>0</v>
      </c>
    </row>
    <row r="74" spans="1:8" ht="15" x14ac:dyDescent="0.25">
      <c r="B74" s="70" t="s">
        <v>7</v>
      </c>
      <c r="C74" s="21" t="s">
        <v>4</v>
      </c>
      <c r="F74" s="23" t="s">
        <v>72</v>
      </c>
      <c r="H74" s="23" t="s">
        <v>157</v>
      </c>
    </row>
    <row r="75" spans="1:8" ht="63" customHeight="1" x14ac:dyDescent="0.25">
      <c r="A75" s="71"/>
      <c r="B75" s="71"/>
      <c r="C75" s="71"/>
      <c r="D75" s="20"/>
      <c r="F75" s="23"/>
    </row>
    <row r="76" spans="1:8" ht="15" x14ac:dyDescent="0.25">
      <c r="C76" s="20"/>
    </row>
    <row r="78" spans="1:8" x14ac:dyDescent="0.25">
      <c r="D78" s="29"/>
    </row>
  </sheetData>
  <mergeCells count="72">
    <mergeCell ref="B36:C36"/>
    <mergeCell ref="B23:C23"/>
    <mergeCell ref="B24:C24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B29:C29"/>
    <mergeCell ref="B30:C30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61:C61"/>
    <mergeCell ref="B49:C49"/>
    <mergeCell ref="B50:C50"/>
    <mergeCell ref="B51:C51"/>
    <mergeCell ref="B58:C58"/>
    <mergeCell ref="B57:C57"/>
    <mergeCell ref="B53:C53"/>
    <mergeCell ref="B54:C54"/>
    <mergeCell ref="C6:H6"/>
    <mergeCell ref="A7:B7"/>
    <mergeCell ref="C7:H7"/>
    <mergeCell ref="E9:F9"/>
    <mergeCell ref="G9:H9"/>
    <mergeCell ref="A72:E72"/>
    <mergeCell ref="B73:G73"/>
    <mergeCell ref="B15:C15"/>
    <mergeCell ref="B16:C16"/>
    <mergeCell ref="B17:C17"/>
    <mergeCell ref="B67:C67"/>
    <mergeCell ref="B69:C69"/>
    <mergeCell ref="B71:C71"/>
    <mergeCell ref="B68:C68"/>
    <mergeCell ref="B70:C70"/>
    <mergeCell ref="B62:C62"/>
    <mergeCell ref="B63:C63"/>
    <mergeCell ref="B64:C64"/>
    <mergeCell ref="B65:C65"/>
    <mergeCell ref="B66:C66"/>
    <mergeCell ref="B59:C59"/>
    <mergeCell ref="G4:H4"/>
    <mergeCell ref="B11:C11"/>
    <mergeCell ref="B20:C20"/>
    <mergeCell ref="B21:C21"/>
    <mergeCell ref="B22:C22"/>
    <mergeCell ref="B12:C12"/>
    <mergeCell ref="B13:C13"/>
    <mergeCell ref="B14:C14"/>
    <mergeCell ref="B18:C18"/>
    <mergeCell ref="B19:C19"/>
    <mergeCell ref="A5:B5"/>
    <mergeCell ref="C5:H5"/>
    <mergeCell ref="A9:A10"/>
    <mergeCell ref="B9:C10"/>
    <mergeCell ref="D9:D10"/>
    <mergeCell ref="A6:B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КП</vt:lpstr>
      <vt:lpstr>Сп. 1</vt:lpstr>
      <vt:lpstr>Сп.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Здоровило Олександр Анатолійович</dc:creator>
  <cp:lastModifiedBy>Чeботок Євген Олександрович</cp:lastModifiedBy>
  <dcterms:created xsi:type="dcterms:W3CDTF">2015-06-05T18:19:34Z</dcterms:created>
  <dcterms:modified xsi:type="dcterms:W3CDTF">2023-05-01T14:58:39Z</dcterms:modified>
</cp:coreProperties>
</file>